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考试中心建设项目" sheetId="2" r:id="rId1"/>
    <sheet name="Sheet1" sheetId="3" r:id="rId2"/>
  </sheets>
  <definedNames>
    <definedName name="_xlnm._FilterDatabase" localSheetId="0" hidden="1">考试中心建设项目!$A$3:$M$42</definedName>
    <definedName name="_xlnm.Print_Area" localSheetId="0">考试中心建设项目!$A$1:$H$42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author>
  </authors>
  <commentList>
    <comment ref="B3" authorId="0">
      <text>
        <r>
          <rPr>
            <b/>
            <sz val="9"/>
            <rFont val="宋体"/>
            <charset val="134"/>
          </rPr>
          <t>Admin:</t>
        </r>
        <r>
          <rPr>
            <sz val="9"/>
            <rFont val="宋体"/>
            <charset val="134"/>
          </rPr>
          <t xml:space="preserve">
分值可根据项目情况调整</t>
        </r>
      </text>
    </comment>
    <comment ref="C3" authorId="0">
      <text>
        <r>
          <rPr>
            <b/>
            <sz val="9"/>
            <rFont val="宋体"/>
            <charset val="134"/>
          </rPr>
          <t>Admin:</t>
        </r>
        <r>
          <rPr>
            <sz val="9"/>
            <rFont val="宋体"/>
            <charset val="134"/>
          </rPr>
          <t xml:space="preserve">
分值可根据项目情况调整</t>
        </r>
      </text>
    </comment>
  </commentList>
</comments>
</file>

<file path=xl/sharedStrings.xml><?xml version="1.0" encoding="utf-8"?>
<sst xmlns="http://schemas.openxmlformats.org/spreadsheetml/2006/main" count="108" uniqueCount="107">
  <si>
    <t>项目支出绩效评价指标体系及评分表</t>
  </si>
  <si>
    <t>项目名称：人大代表履职通讯和交通补贴经费项目</t>
  </si>
  <si>
    <r>
      <rPr>
        <b/>
        <sz val="9"/>
        <rFont val="宋体"/>
        <charset val="134"/>
      </rPr>
      <t>序号</t>
    </r>
  </si>
  <si>
    <t>一级
指标</t>
  </si>
  <si>
    <t>二级
指标</t>
  </si>
  <si>
    <t>三级
指标</t>
  </si>
  <si>
    <t>指标解释</t>
  </si>
  <si>
    <t>评分标准</t>
  </si>
  <si>
    <t>标准   分值</t>
  </si>
  <si>
    <t>得分</t>
  </si>
  <si>
    <t>决策
      （20分）</t>
  </si>
  <si>
    <t xml:space="preserve">项目
立项
</t>
  </si>
  <si>
    <t>立项依据充分性</t>
  </si>
  <si>
    <t>项目立项是否符合法律法规、相关政策、发展规划以及部门职责，用以反映和考核项目立项依据情况。</t>
  </si>
  <si>
    <t>1、项目立项是否符合国家法律法规、国民经济发展规划和相关政策；符合得满分，否则不得分</t>
  </si>
  <si>
    <t>2、项目立项是否符合行业发展规划和政策要求；符合得满分，否则不得分</t>
  </si>
  <si>
    <t>3、项目立项是否与部门职责范围相符，属于部门履职所需；属于本部门职权范围得满分，否则不得分</t>
  </si>
  <si>
    <t>4、项目是否与相关部门同类项目或部门内部相关项目重复。如有重复不得分</t>
  </si>
  <si>
    <t>立项程序规范性</t>
  </si>
  <si>
    <t>项目申请、设立过程是否符合相关要求，用以反映和考核项目立项的规范情况。</t>
  </si>
  <si>
    <t>1、项目是否按照规定的程序申请设立；未按规定程序申请扣1分</t>
  </si>
  <si>
    <t>2、审批文件、材料是否符合相关要求；文件或材料不齐全扣1分</t>
  </si>
  <si>
    <t>3、事前是否经过必要的专家论证、集体决策</t>
  </si>
  <si>
    <t xml:space="preserve">绩效目标
</t>
  </si>
  <si>
    <t>绩效目标合理性</t>
  </si>
  <si>
    <t>项目所设定的绩效目标是否依据充分，是否符合客观实际，用以反映和考核项目绩效目标与项目实施的相符情况。</t>
  </si>
  <si>
    <t>1、项目是否有绩效目标；有，得满分，否则不得分</t>
  </si>
  <si>
    <t>2、项目绩效目标与实际工作内容是否具有相关性；发现不相关的不得分</t>
  </si>
  <si>
    <t>3、项目预期产出效益和效果是否符合正常的业绩水平；发现不符合或不明确不得分</t>
  </si>
  <si>
    <t>4、是否与预算确定的项目投资额或资金量相匹配。发现不匹配不得分</t>
  </si>
  <si>
    <t>绩效指标明确性</t>
  </si>
  <si>
    <t>依据绩效目标设定的绩效指标是否清晰、细化、可衡量等，用以反映和考核项目绩效目标的明细化情况。</t>
  </si>
  <si>
    <t>1、是否将项目绩效目标细化分解为具体的绩效指标；发现未细化指标不得分</t>
  </si>
  <si>
    <t>2、是否通过清晰、可衡量的指标值予以体现；发现不清晰、不可衡量的指标值不得分</t>
  </si>
  <si>
    <t>3、是否与项目目标任务数或计划数相对应；发现不匹配指标不得分</t>
  </si>
  <si>
    <t>资金投入</t>
  </si>
  <si>
    <t>预算编制
科学性</t>
  </si>
  <si>
    <t>项目预算编制是否经过科学论证、有明确标准，资金额度与年度目标是否相适应，用以反映和考核项目预算编制的科学性、合理性情况。</t>
  </si>
  <si>
    <t>1、预算是否经过科学论证；有得满分，否则不得分</t>
  </si>
  <si>
    <t>2、预算内容与项目内容是否匹配；匹配得满分，有一项不匹配扣0.5分，直至扣完</t>
  </si>
  <si>
    <t>3、预算额度测算依据是否充分，是否按照标准编制；有一项不匹配扣0.5分，直至扣完</t>
  </si>
  <si>
    <t>4、预算确定的项目投资额或资金量是否与工作任务相匹配，是得满分，否则不得分</t>
  </si>
  <si>
    <t>资金分配
合理性</t>
  </si>
  <si>
    <t>项目预算资金分配是否有测算依据，与实际是否相适应，用以反映和考核项目预算资金分配的科学性、合理性情况。</t>
  </si>
  <si>
    <t>1、预算资金分配依据是否充分；充分得满分，否则不得分</t>
  </si>
  <si>
    <t>2、资金分配额度是否合理，与实际是否相适应。合理得满分，否则不得分</t>
  </si>
  <si>
    <t>过程   （20分）</t>
  </si>
  <si>
    <t>资金管理</t>
  </si>
  <si>
    <t>资金到位率</t>
  </si>
  <si>
    <t>实际到位资金与预算资金的比率，用以反映和考核资金落实情况对项目实施的总体保障程度。</t>
  </si>
  <si>
    <t>1、资金到位率=（实际到位资金/预算资金）×100%。实际到位资金：一定时期（本年度或项目期）内落实到具体项目的资金。预算资金：一定时期（本年度或项目期）内预算安排到具体项目的资金。每偏差5%扣0.25分</t>
  </si>
  <si>
    <t>预算执行率</t>
  </si>
  <si>
    <t>项目预算资金是否按照计划执行，用以反映或考核项目预算执行情况。</t>
  </si>
  <si>
    <t>1、预算执行率=（实际支出资金/实际到位资金）×100%。实际支出资金：项目期内项目实际拨付的资金，1、预算执行率≥95%的，得2.5分；2、95%＞预算执行率≥80%的，得1.5分；3、80%＞预算执行率≥70%的，得1分；4、预算执行率＜70%的，得0分</t>
  </si>
  <si>
    <t>资金使用
合规性</t>
  </si>
  <si>
    <t>项目资金使用是否符合相关的财务管理制度规定，用以反映和考核项目资金的规范运行情况。</t>
  </si>
  <si>
    <t>1、资金的使用是否符合国家财经法规和财务管理制度的规定，资金的拨付是否有完整的审批程序和手续；符合得满分，否则不得分</t>
  </si>
  <si>
    <t>3、是否符合项目预算批复或合同规定的用途；发现问题不得分</t>
  </si>
  <si>
    <t>4、是否存在截留、挤占、挪用、虚列支出等情况。发现问题不得分</t>
  </si>
  <si>
    <t>组织实施</t>
  </si>
  <si>
    <t>管理制度
健全性</t>
  </si>
  <si>
    <t>各项业务管理制度、财务管理制度是否健全</t>
  </si>
  <si>
    <t>是否具备完善的业务及财务管理制度，每有一处不完善扣0.5分</t>
  </si>
  <si>
    <t>制度执行
有效性</t>
  </si>
  <si>
    <t>合同内容、执行情况、付款方式、违约责任等方面是否有完善的管理，以满足项目既定目标的实现</t>
  </si>
  <si>
    <t>合同内容、执行情况、付款方式、违约责任各占0.5分，每一方面发现问题扣1分。</t>
  </si>
  <si>
    <t>产出   （35分）</t>
  </si>
  <si>
    <t>产出数量</t>
  </si>
  <si>
    <t>补贴人次</t>
  </si>
  <si>
    <t>补贴发放人次是否按九江市人民代表大会常务委员会《关于下拨2023市人大代表履职通讯和交通补贴的通知》确定的人次数量发放。</t>
  </si>
  <si>
    <t>补贴人次等于49人次，得满分；补贴人次不等于49人次，不得分。</t>
  </si>
  <si>
    <t>产出质量</t>
  </si>
  <si>
    <t>补贴准确性</t>
  </si>
  <si>
    <t>补贴发放对象是否按九江市人民代表大会常务委员会《关于下拨2023市人大代表履职通讯和交通补贴的通知》确定的名单发放。</t>
  </si>
  <si>
    <t>按文件名单发放，得满分；若出现未按照名单发放的情况，出现一例扣2分。</t>
  </si>
  <si>
    <t>产出时效</t>
  </si>
  <si>
    <t>补贴发放的及时性</t>
  </si>
  <si>
    <t>按通知文件要求时间发放</t>
  </si>
  <si>
    <t>2023年11月底之前发放完毕，得满分；延迟1个月发放扣1分，扣完为止。</t>
  </si>
  <si>
    <t>产出成本</t>
  </si>
  <si>
    <t>补贴标准</t>
  </si>
  <si>
    <t>按照文件规定的补贴标准1200元/人/年</t>
  </si>
  <si>
    <t>实际成本预算比=实际支出成本/预算费用*100%，小于等于100%得满分，否则每高0.1%扣0.1分，扣完为止。</t>
  </si>
  <si>
    <t>效益（25分）</t>
  </si>
  <si>
    <t>项目效益</t>
  </si>
  <si>
    <t>缓解人大代表因履行职责而产生的经济压力</t>
  </si>
  <si>
    <t>交通补助使得人大代表在参加各类会议、调研活动、走访选民等履职过程中，能够更加便捷地选择合适的交通方式，减少因交通成本带来的顾虑，提高出行的灵活性和效率。</t>
  </si>
  <si>
    <t>根据问卷的问题“您对人大代表履职通讯和交通补贴项目的标准及方式是否满意”结果比例计算得分，非常满意+满意比例超过80%得满分，小于80%大于等于60%得3分，小于60%得1分</t>
  </si>
  <si>
    <t>增强人大代表的履职积极性</t>
  </si>
  <si>
    <t>促进人大代表积极履职，更好的发挥人大代表的桥梁和纽带作用。</t>
  </si>
  <si>
    <t>根据问卷的问题“发放通讯和交通补贴对您参会情况是否有影响”结果比例计算得分，影响很大+影响一般比例超过90%得满分，小于90%大于等于70%得9分，小于70%大于等于50%得8分，小于50大于等于30%得7分，小于30大于等于20%得6分，小于20%大于等于10%得5分，小于10%得0分</t>
  </si>
  <si>
    <t>浔阳区市人大代表的满意度</t>
  </si>
  <si>
    <t>受补浔阳区市人大代表的满意度</t>
  </si>
  <si>
    <t>根据问卷调查结果计算得分十分满意得分比例100%，满意得分比例50%，不满意不得分</t>
  </si>
  <si>
    <t xml:space="preserve"> 合计</t>
  </si>
  <si>
    <t>－</t>
  </si>
  <si>
    <t>九江市健康促进中心考试中心设施购置补充合同</t>
  </si>
  <si>
    <t>互联网专线服务合同</t>
  </si>
  <si>
    <t>九江市健康促进中心考试中心监控设备采购合同</t>
  </si>
  <si>
    <t>九江市健康促进中心考试中心空调采购合同</t>
  </si>
  <si>
    <t>九江市健康促进中心考试中心考场窗帘采购合同</t>
  </si>
  <si>
    <r>
      <rPr>
        <b/>
        <sz val="10.5"/>
        <color rgb="FF000000"/>
        <rFont val="仿宋"/>
        <charset val="134"/>
      </rPr>
      <t xml:space="preserve">合 </t>
    </r>
    <r>
      <rPr>
        <b/>
        <sz val="10.5"/>
        <color rgb="FF000000"/>
        <rFont val="仿宋"/>
        <charset val="134"/>
      </rPr>
      <t xml:space="preserve"> </t>
    </r>
    <r>
      <rPr>
        <b/>
        <sz val="10.5"/>
        <color rgb="FF000000"/>
        <rFont val="仿宋"/>
        <charset val="134"/>
      </rPr>
      <t>计</t>
    </r>
  </si>
  <si>
    <t>医师资格考试</t>
  </si>
  <si>
    <t>根据《江西省卫生健康委关于重新核定卫生资格类考试收费标准的通知》（赣卫财务字〔2018〕6号）、《江西省发展改革委 江西省财政厅关于医师资格实践技能考试收费标准的复函》（赣发改收费〔2019〕950号）、《江西省卫生健康委关于医师资格实践技能考试费考务费收费管理的通知》（赣卫财务函〔2019〕58号），</t>
  </si>
  <si>
    <t>江西省医师资格考试实行分段收费，其中实践技能考试收费标准为：临床、公卫、中医类别219元/人，口腔类别269元/人；医学综合笔试为每人每科64元。</t>
  </si>
  <si>
    <t>卫生专业考试考务费</t>
  </si>
  <si>
    <t>根据《关于重新核定卫生资格类考试收费标准的通知》（赣卫财务字〔2018〕6号），护士执业资格考试按每人每科目61元（共2个科目）收取；卫生专业技术资格考试收费标准为：每人每科70元。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</si>
</sst>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0_);[Red]\(0.000\)"/>
    <numFmt numFmtId="178" formatCode="#,##0.00_ "/>
    <numFmt numFmtId="179" formatCode="#,##0.0000_ "/>
  </numFmts>
  <fonts count="42">
    <font>
      <sz val="11"/>
      <color theme="1"/>
      <name val="等线"/>
      <charset val="134"/>
      <scheme val="minor"/>
    </font>
    <font>
      <sz val="12"/>
      <color theme="1"/>
      <name val="仿宋"/>
      <charset val="134"/>
    </font>
    <font>
      <sz val="10.5"/>
      <color theme="1"/>
      <name val="仿宋"/>
      <charset val="134"/>
    </font>
    <font>
      <b/>
      <sz val="10.5"/>
      <color rgb="FF000000"/>
      <name val="仿宋"/>
      <charset val="134"/>
    </font>
    <font>
      <sz val="12"/>
      <color theme="1"/>
      <name val="Arial"/>
      <charset val="134"/>
    </font>
    <font>
      <b/>
      <sz val="10.5"/>
      <color theme="1"/>
      <name val="仿宋"/>
      <charset val="134"/>
    </font>
    <font>
      <b/>
      <sz val="9"/>
      <color indexed="8"/>
      <name val="宋体"/>
      <charset val="134"/>
    </font>
    <font>
      <sz val="9"/>
      <color indexed="8"/>
      <name val="宋体"/>
      <charset val="134"/>
    </font>
    <font>
      <sz val="11"/>
      <color indexed="8"/>
      <name val="Times New Roman"/>
      <charset val="134"/>
    </font>
    <font>
      <sz val="11"/>
      <color indexed="8"/>
      <name val="宋体"/>
      <charset val="134"/>
    </font>
    <font>
      <b/>
      <sz val="20"/>
      <color indexed="8"/>
      <name val="宋体"/>
      <charset val="134"/>
    </font>
    <font>
      <b/>
      <sz val="20"/>
      <color indexed="8"/>
      <name val="Times New Roman"/>
      <charset val="134"/>
    </font>
    <font>
      <b/>
      <sz val="9"/>
      <name val="Times New Roman"/>
      <charset val="134"/>
    </font>
    <font>
      <b/>
      <sz val="9"/>
      <name val="宋体"/>
      <charset val="134"/>
    </font>
    <font>
      <sz val="9"/>
      <name val="Times New Roman"/>
      <charset val="134"/>
    </font>
    <font>
      <sz val="11"/>
      <name val="宋体"/>
      <charset val="134"/>
    </font>
    <font>
      <sz val="9"/>
      <name val="宋体"/>
      <charset val="134"/>
    </font>
    <font>
      <sz val="11"/>
      <color rgb="FF000000"/>
      <name val="宋体"/>
      <charset val="134"/>
    </font>
    <font>
      <sz val="9"/>
      <color rgb="FF000000"/>
      <name val="宋体"/>
      <charset val="134"/>
    </font>
    <font>
      <b/>
      <sz val="9"/>
      <color indexed="8"/>
      <name val="Times New Roman"/>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b/>
      <sz val="9"/>
      <name val="宋体"/>
      <charset val="134"/>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medium">
        <color rgb="FF000000"/>
      </left>
      <right style="medium">
        <color rgb="FF000000"/>
      </right>
      <top style="medium">
        <color rgb="FF000000"/>
      </top>
      <bottom style="medium">
        <color rgb="FF000000"/>
      </bottom>
      <diagonal/>
    </border>
    <border>
      <left style="medium">
        <color auto="1"/>
      </left>
      <right style="medium">
        <color auto="1"/>
      </right>
      <top style="medium">
        <color auto="1"/>
      </top>
      <bottom style="medium">
        <color auto="1"/>
      </bottom>
      <diagonal/>
    </border>
    <border>
      <left style="medium">
        <color rgb="FF000000"/>
      </left>
      <right style="medium">
        <color rgb="FF000000"/>
      </right>
      <top/>
      <bottom style="medium">
        <color rgb="FF000000"/>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10"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1" applyNumberFormat="0" applyFill="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7" fillId="0" borderId="0" applyNumberFormat="0" applyFill="0" applyBorder="0" applyAlignment="0" applyProtection="0">
      <alignment vertical="center"/>
    </xf>
    <xf numFmtId="0" fontId="28" fillId="3" borderId="13" applyNumberFormat="0" applyAlignment="0" applyProtection="0">
      <alignment vertical="center"/>
    </xf>
    <xf numFmtId="0" fontId="29" fillId="4" borderId="14" applyNumberFormat="0" applyAlignment="0" applyProtection="0">
      <alignment vertical="center"/>
    </xf>
    <xf numFmtId="0" fontId="30" fillId="4" borderId="13" applyNumberFormat="0" applyAlignment="0" applyProtection="0">
      <alignment vertical="center"/>
    </xf>
    <xf numFmtId="0" fontId="31" fillId="5" borderId="15" applyNumberFormat="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xf numFmtId="0" fontId="9" fillId="0" borderId="0">
      <alignment vertical="center"/>
    </xf>
    <xf numFmtId="0" fontId="39" fillId="0" borderId="0">
      <alignment vertical="center"/>
    </xf>
    <xf numFmtId="0" fontId="39" fillId="0" borderId="0">
      <alignment vertical="center"/>
    </xf>
    <xf numFmtId="0" fontId="0" fillId="0" borderId="0">
      <alignment vertical="center"/>
    </xf>
    <xf numFmtId="0" fontId="0" fillId="0" borderId="0">
      <alignment vertical="center"/>
    </xf>
    <xf numFmtId="0" fontId="0" fillId="0" borderId="0">
      <alignment vertical="center"/>
    </xf>
    <xf numFmtId="0" fontId="39" fillId="0" borderId="0">
      <alignment vertical="center"/>
    </xf>
  </cellStyleXfs>
  <cellXfs count="80">
    <xf numFmtId="0" fontId="0" fillId="0" borderId="0" xfId="0"/>
    <xf numFmtId="0" fontId="1" fillId="0" borderId="1" xfId="0" applyFont="1" applyBorder="1" applyAlignment="1">
      <alignment horizontal="center" vertical="center"/>
    </xf>
    <xf numFmtId="0" fontId="2" fillId="0" borderId="2" xfId="0" applyFont="1" applyBorder="1" applyAlignment="1">
      <alignment horizontal="left" vertical="center" wrapText="1"/>
    </xf>
    <xf numFmtId="0" fontId="1" fillId="0" borderId="3" xfId="0" applyFont="1" applyBorder="1" applyAlignment="1">
      <alignment horizontal="center" vertical="center"/>
    </xf>
    <xf numFmtId="0" fontId="2" fillId="0" borderId="4" xfId="0" applyFont="1" applyBorder="1" applyAlignment="1">
      <alignment horizontal="left" vertical="center" wrapText="1"/>
    </xf>
    <xf numFmtId="176" fontId="0" fillId="0" borderId="0" xfId="0" applyNumberFormat="1"/>
    <xf numFmtId="0" fontId="3" fillId="0" borderId="4" xfId="0" applyFont="1" applyBorder="1" applyAlignment="1">
      <alignment horizontal="center" vertical="center" wrapText="1"/>
    </xf>
    <xf numFmtId="0" fontId="0" fillId="0" borderId="0" xfId="0" applyAlignment="1">
      <alignment horizontal="center"/>
    </xf>
    <xf numFmtId="0" fontId="0" fillId="0" borderId="0" xfId="0" applyAlignment="1">
      <alignment wrapText="1"/>
    </xf>
    <xf numFmtId="0" fontId="4" fillId="0" borderId="5" xfId="0" applyFont="1" applyBorder="1" applyAlignment="1">
      <alignment horizontal="center"/>
    </xf>
    <xf numFmtId="10" fontId="0" fillId="0" borderId="0" xfId="0" applyNumberFormat="1"/>
    <xf numFmtId="0" fontId="2" fillId="0" borderId="2" xfId="0" applyFont="1" applyBorder="1" applyAlignment="1">
      <alignment horizontal="right" vertical="center" wrapText="1"/>
    </xf>
    <xf numFmtId="0" fontId="2" fillId="0" borderId="4" xfId="0" applyFont="1" applyBorder="1" applyAlignment="1">
      <alignment horizontal="right" wrapText="1"/>
    </xf>
    <xf numFmtId="4" fontId="5" fillId="0" borderId="4" xfId="0" applyNumberFormat="1" applyFont="1" applyBorder="1" applyAlignment="1">
      <alignment horizontal="right" vertical="top" wrapText="1"/>
    </xf>
    <xf numFmtId="177" fontId="0" fillId="0" borderId="0" xfId="0" applyNumberFormat="1"/>
    <xf numFmtId="0" fontId="6" fillId="0" borderId="0" xfId="52" applyFont="1" applyFill="1">
      <alignment vertical="center"/>
    </xf>
    <xf numFmtId="0" fontId="7" fillId="0" borderId="0" xfId="52" applyFont="1" applyFill="1">
      <alignment vertical="center"/>
    </xf>
    <xf numFmtId="0" fontId="6" fillId="0" borderId="0" xfId="52" applyFont="1" applyFill="1" applyAlignment="1">
      <alignment horizontal="center" vertical="center"/>
    </xf>
    <xf numFmtId="0" fontId="8" fillId="0" borderId="0" xfId="52" applyFont="1" applyFill="1" applyAlignment="1">
      <alignment horizontal="center" vertical="center"/>
    </xf>
    <xf numFmtId="0" fontId="9" fillId="0" borderId="0" xfId="52" applyFont="1" applyFill="1" applyAlignment="1">
      <alignment horizontal="center" vertical="center"/>
    </xf>
    <xf numFmtId="178" fontId="9" fillId="0" borderId="0" xfId="52" applyNumberFormat="1" applyFont="1" applyFill="1" applyAlignment="1">
      <alignment horizontal="center" vertical="center" shrinkToFit="1"/>
    </xf>
    <xf numFmtId="0" fontId="7" fillId="0" borderId="0" xfId="52" applyFont="1" applyFill="1" applyAlignment="1">
      <alignment horizontal="center" vertical="center" wrapText="1"/>
    </xf>
    <xf numFmtId="176" fontId="7" fillId="0" borderId="0" xfId="52" applyNumberFormat="1" applyFont="1" applyFill="1" applyAlignment="1">
      <alignment horizontal="center" vertical="center" wrapText="1"/>
    </xf>
    <xf numFmtId="0" fontId="9" fillId="0" borderId="0" xfId="52" applyFont="1" applyFill="1">
      <alignment vertical="center"/>
    </xf>
    <xf numFmtId="0" fontId="10" fillId="0" borderId="0" xfId="52" applyFont="1" applyFill="1" applyAlignment="1">
      <alignment horizontal="center" vertical="center"/>
    </xf>
    <xf numFmtId="0" fontId="7" fillId="0" borderId="0" xfId="52" applyFont="1" applyFill="1" applyAlignment="1">
      <alignment horizontal="left" vertical="center" wrapText="1"/>
    </xf>
    <xf numFmtId="0" fontId="7" fillId="0" borderId="0" xfId="52" applyFont="1" applyFill="1" applyAlignment="1">
      <alignment horizontal="left" vertical="center"/>
    </xf>
    <xf numFmtId="0" fontId="11" fillId="0" borderId="0" xfId="52" applyFont="1" applyFill="1" applyAlignment="1">
      <alignment horizontal="center" vertical="center"/>
    </xf>
    <xf numFmtId="176" fontId="11" fillId="0" borderId="0" xfId="52" applyNumberFormat="1" applyFont="1" applyFill="1" applyAlignment="1">
      <alignment horizontal="center" vertical="center"/>
    </xf>
    <xf numFmtId="0" fontId="12" fillId="0" borderId="6" xfId="55" applyFont="1" applyFill="1" applyBorder="1" applyAlignment="1">
      <alignment horizontal="center" vertical="center" wrapText="1"/>
    </xf>
    <xf numFmtId="0" fontId="13" fillId="0" borderId="6" xfId="55" applyFont="1" applyFill="1" applyBorder="1" applyAlignment="1">
      <alignment horizontal="center" vertical="center" wrapText="1"/>
    </xf>
    <xf numFmtId="178" fontId="13" fillId="0" borderId="6" xfId="55" applyNumberFormat="1" applyFont="1" applyFill="1" applyBorder="1" applyAlignment="1">
      <alignment horizontal="center" vertical="center" shrinkToFit="1"/>
    </xf>
    <xf numFmtId="0" fontId="6" fillId="0" borderId="6" xfId="52" applyFont="1" applyFill="1" applyBorder="1" applyAlignment="1">
      <alignment horizontal="center" vertical="center" wrapText="1"/>
    </xf>
    <xf numFmtId="176" fontId="6" fillId="0" borderId="6" xfId="52" applyNumberFormat="1" applyFont="1" applyFill="1" applyBorder="1" applyAlignment="1">
      <alignment horizontal="center" vertical="center" wrapText="1"/>
    </xf>
    <xf numFmtId="0" fontId="14" fillId="0" borderId="6" xfId="55" applyFont="1" applyFill="1" applyBorder="1" applyAlignment="1">
      <alignment horizontal="center" vertical="center" wrapText="1"/>
    </xf>
    <xf numFmtId="0" fontId="9" fillId="0" borderId="6" xfId="49" applyFill="1" applyBorder="1" applyAlignment="1">
      <alignment horizontal="center" vertical="center" wrapText="1"/>
    </xf>
    <xf numFmtId="0" fontId="15" fillId="0" borderId="6" xfId="51" applyFont="1" applyFill="1" applyBorder="1" applyAlignment="1">
      <alignment horizontal="center" vertical="center" wrapText="1"/>
    </xf>
    <xf numFmtId="0" fontId="16" fillId="0" borderId="6" xfId="51" applyFont="1" applyFill="1" applyBorder="1" applyAlignment="1">
      <alignment horizontal="center" vertical="center" wrapText="1"/>
    </xf>
    <xf numFmtId="178" fontId="16" fillId="0" borderId="6" xfId="55" applyNumberFormat="1" applyFont="1" applyFill="1" applyBorder="1" applyAlignment="1">
      <alignment horizontal="left" vertical="center" wrapText="1"/>
    </xf>
    <xf numFmtId="176" fontId="7" fillId="0" borderId="6" xfId="52" applyNumberFormat="1" applyFont="1" applyFill="1" applyBorder="1" applyAlignment="1">
      <alignment horizontal="center" vertical="center" wrapText="1"/>
    </xf>
    <xf numFmtId="178" fontId="16" fillId="0" borderId="6" xfId="55" applyNumberFormat="1" applyFont="1" applyFill="1" applyBorder="1" applyAlignment="1">
      <alignment horizontal="left" vertical="center" wrapText="1" shrinkToFit="1"/>
    </xf>
    <xf numFmtId="0" fontId="15" fillId="0" borderId="6" xfId="54" applyFont="1" applyFill="1" applyBorder="1" applyAlignment="1">
      <alignment horizontal="center" vertical="center" wrapText="1"/>
    </xf>
    <xf numFmtId="0" fontId="16" fillId="0" borderId="6" xfId="54" applyFont="1" applyFill="1" applyBorder="1" applyAlignment="1">
      <alignment horizontal="center" vertical="center" wrapText="1"/>
    </xf>
    <xf numFmtId="0" fontId="16" fillId="0" borderId="6" xfId="53" applyFont="1" applyFill="1" applyBorder="1" applyAlignment="1">
      <alignment horizontal="left" vertical="center" wrapText="1"/>
    </xf>
    <xf numFmtId="0" fontId="17" fillId="0" borderId="6" xfId="0" applyFont="1" applyFill="1" applyBorder="1" applyAlignment="1">
      <alignment horizontal="center" vertical="center" wrapText="1"/>
    </xf>
    <xf numFmtId="0" fontId="18" fillId="0" borderId="6" xfId="0" applyFont="1" applyFill="1" applyBorder="1" applyAlignment="1">
      <alignment horizontal="center" vertical="center"/>
    </xf>
    <xf numFmtId="0" fontId="16" fillId="0" borderId="7" xfId="53" applyFont="1" applyFill="1" applyBorder="1" applyAlignment="1">
      <alignment horizontal="left" vertical="center" wrapText="1"/>
    </xf>
    <xf numFmtId="176" fontId="7" fillId="0" borderId="7" xfId="52" applyNumberFormat="1" applyFont="1" applyFill="1" applyBorder="1" applyAlignment="1">
      <alignment horizontal="center" vertical="center" wrapText="1"/>
    </xf>
    <xf numFmtId="0" fontId="16" fillId="0" borderId="8" xfId="53" applyFont="1" applyFill="1" applyBorder="1" applyAlignment="1">
      <alignment horizontal="left" vertical="center" wrapText="1"/>
    </xf>
    <xf numFmtId="176" fontId="7" fillId="0" borderId="8" xfId="52" applyNumberFormat="1" applyFont="1" applyFill="1" applyBorder="1" applyAlignment="1">
      <alignment horizontal="center" vertical="center" wrapText="1"/>
    </xf>
    <xf numFmtId="0" fontId="16" fillId="0" borderId="9" xfId="53" applyFont="1" applyFill="1" applyBorder="1" applyAlignment="1">
      <alignment horizontal="left" vertical="center" wrapText="1"/>
    </xf>
    <xf numFmtId="176" fontId="7" fillId="0" borderId="9" xfId="52" applyNumberFormat="1" applyFont="1" applyFill="1" applyBorder="1" applyAlignment="1">
      <alignment horizontal="center" vertical="center" wrapText="1"/>
    </xf>
    <xf numFmtId="178" fontId="16" fillId="0" borderId="7" xfId="55" applyNumberFormat="1" applyFont="1" applyFill="1" applyBorder="1" applyAlignment="1">
      <alignment horizontal="left" vertical="center" wrapText="1" shrinkToFit="1"/>
    </xf>
    <xf numFmtId="178" fontId="16" fillId="0" borderId="9" xfId="55" applyNumberFormat="1" applyFont="1" applyFill="1" applyBorder="1" applyAlignment="1">
      <alignment horizontal="left" vertical="center" wrapText="1" shrinkToFit="1"/>
    </xf>
    <xf numFmtId="0" fontId="16" fillId="0" borderId="6" xfId="55" applyFont="1" applyFill="1" applyBorder="1" applyAlignment="1">
      <alignment horizontal="center" vertical="center" wrapText="1"/>
    </xf>
    <xf numFmtId="0" fontId="14" fillId="0" borderId="7" xfId="55" applyFont="1" applyFill="1" applyBorder="1" applyAlignment="1">
      <alignment horizontal="center" vertical="center" wrapText="1"/>
    </xf>
    <xf numFmtId="0" fontId="9" fillId="0" borderId="7" xfId="49" applyFill="1" applyBorder="1" applyAlignment="1">
      <alignment horizontal="center" vertical="center" wrapText="1"/>
    </xf>
    <xf numFmtId="0" fontId="16" fillId="0" borderId="7" xfId="55" applyFont="1" applyFill="1" applyBorder="1" applyAlignment="1">
      <alignment horizontal="center" vertical="center" wrapText="1"/>
    </xf>
    <xf numFmtId="178" fontId="16" fillId="0" borderId="7" xfId="55" applyNumberFormat="1" applyFont="1" applyFill="1" applyBorder="1" applyAlignment="1">
      <alignment horizontal="left" vertical="center" wrapText="1"/>
    </xf>
    <xf numFmtId="0" fontId="14" fillId="0" borderId="8" xfId="55" applyFont="1" applyFill="1" applyBorder="1" applyAlignment="1">
      <alignment horizontal="center" vertical="center" wrapText="1"/>
    </xf>
    <xf numFmtId="0" fontId="9" fillId="0" borderId="8" xfId="49" applyFill="1" applyBorder="1" applyAlignment="1">
      <alignment horizontal="center" vertical="center" wrapText="1"/>
    </xf>
    <xf numFmtId="0" fontId="16" fillId="0" borderId="6" xfId="50" applyFont="1" applyFill="1" applyBorder="1" applyAlignment="1">
      <alignment horizontal="center" vertical="center" wrapText="1"/>
    </xf>
    <xf numFmtId="178" fontId="16" fillId="0" borderId="6" xfId="55" applyNumberFormat="1" applyFont="1" applyFill="1" applyBorder="1" applyAlignment="1">
      <alignment vertical="center" wrapText="1"/>
    </xf>
    <xf numFmtId="178" fontId="16" fillId="0" borderId="6" xfId="55" applyNumberFormat="1" applyFont="1" applyFill="1" applyBorder="1" applyAlignment="1">
      <alignment vertical="center" wrapText="1" shrinkToFit="1"/>
    </xf>
    <xf numFmtId="0" fontId="16" fillId="0" borderId="7" xfId="50" applyFont="1" applyFill="1" applyBorder="1" applyAlignment="1">
      <alignment horizontal="center" vertical="center" wrapText="1"/>
    </xf>
    <xf numFmtId="0" fontId="15" fillId="0" borderId="7" xfId="54" applyFont="1" applyFill="1" applyBorder="1" applyAlignment="1">
      <alignment horizontal="center" vertical="center" wrapText="1"/>
    </xf>
    <xf numFmtId="0" fontId="15" fillId="0" borderId="8" xfId="54" applyFont="1" applyFill="1" applyBorder="1" applyAlignment="1">
      <alignment horizontal="center" vertical="center" wrapText="1"/>
    </xf>
    <xf numFmtId="0" fontId="16" fillId="0" borderId="9" xfId="50" applyFont="1" applyFill="1" applyBorder="1" applyAlignment="1">
      <alignment horizontal="center" vertical="center" wrapText="1"/>
    </xf>
    <xf numFmtId="178" fontId="16" fillId="0" borderId="9" xfId="55" applyNumberFormat="1" applyFont="1" applyFill="1" applyBorder="1" applyAlignment="1">
      <alignment horizontal="left" vertical="center" wrapText="1"/>
    </xf>
    <xf numFmtId="178" fontId="7" fillId="0" borderId="9" xfId="55" applyNumberFormat="1" applyFont="1" applyFill="1" applyBorder="1" applyAlignment="1">
      <alignment horizontal="left" vertical="center" wrapText="1"/>
    </xf>
    <xf numFmtId="0" fontId="15" fillId="0" borderId="9" xfId="54" applyFont="1" applyFill="1" applyBorder="1" applyAlignment="1">
      <alignment horizontal="center" vertical="center" wrapText="1"/>
    </xf>
    <xf numFmtId="0" fontId="16" fillId="0" borderId="6" xfId="53" applyFont="1" applyFill="1" applyBorder="1" applyAlignment="1">
      <alignment horizontal="center" vertical="center" wrapText="1"/>
    </xf>
    <xf numFmtId="0" fontId="6" fillId="0" borderId="6" xfId="52" applyFont="1" applyFill="1" applyBorder="1" applyAlignment="1">
      <alignment horizontal="center" vertical="center"/>
    </xf>
    <xf numFmtId="178" fontId="19" fillId="0" borderId="6" xfId="52" applyNumberFormat="1" applyFont="1" applyFill="1" applyBorder="1" applyAlignment="1">
      <alignment horizontal="center" vertical="center" shrinkToFit="1"/>
    </xf>
    <xf numFmtId="178" fontId="6" fillId="0" borderId="6" xfId="52" applyNumberFormat="1" applyFont="1" applyFill="1" applyBorder="1" applyAlignment="1">
      <alignment horizontal="center" vertical="center" shrinkToFit="1"/>
    </xf>
    <xf numFmtId="178" fontId="6" fillId="0" borderId="6" xfId="52" applyNumberFormat="1" applyFont="1" applyFill="1" applyBorder="1" applyAlignment="1">
      <alignment horizontal="left" vertical="center" shrinkToFit="1"/>
    </xf>
    <xf numFmtId="176" fontId="6" fillId="0" borderId="6" xfId="52" applyNumberFormat="1" applyFont="1" applyFill="1" applyBorder="1" applyAlignment="1">
      <alignment horizontal="center" vertical="center" shrinkToFit="1"/>
    </xf>
    <xf numFmtId="179" fontId="9" fillId="0" borderId="0" xfId="52" applyNumberFormat="1" applyFont="1" applyFill="1" applyAlignment="1">
      <alignment horizontal="center" vertical="center" shrinkToFit="1"/>
    </xf>
    <xf numFmtId="0" fontId="7" fillId="0" borderId="0" xfId="52" applyFont="1" applyFill="1" applyAlignment="1">
      <alignment vertical="center" wrapText="1"/>
    </xf>
    <xf numFmtId="10" fontId="7" fillId="0" borderId="0" xfId="52" applyNumberFormat="1" applyFont="1" applyFill="1">
      <alignment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2 2" xfId="49"/>
    <cellStyle name="常规 4 2 2 2" xfId="50"/>
    <cellStyle name="常规_绩效考评指标(4.1） 2 2 2" xfId="51"/>
    <cellStyle name="常规 3 3" xfId="52"/>
    <cellStyle name="常规 2 2" xfId="53"/>
    <cellStyle name="常规 3 3 2" xfId="54"/>
    <cellStyle name="常规_绩效考评指标(4.1） 2"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7"/>
  <sheetViews>
    <sheetView tabSelected="1" view="pageBreakPreview" zoomScale="130" zoomScaleNormal="90" workbookViewId="0">
      <pane xSplit="1" ySplit="3" topLeftCell="B29" activePane="bottomRight" state="frozen"/>
      <selection/>
      <selection pane="topRight"/>
      <selection pane="bottomLeft"/>
      <selection pane="bottomRight" activeCell="F27" sqref="F27:F28"/>
    </sheetView>
  </sheetViews>
  <sheetFormatPr defaultColWidth="9.13333333333333" defaultRowHeight="15"/>
  <cols>
    <col min="1" max="1" width="5.4" style="18" customWidth="1"/>
    <col min="2" max="2" width="10.7333333333333" style="19" customWidth="1"/>
    <col min="3" max="3" width="6.4" style="19" customWidth="1"/>
    <col min="4" max="4" width="18.7416666666667" style="19" customWidth="1"/>
    <col min="5" max="5" width="50.5416666666667" style="20" customWidth="1"/>
    <col min="6" max="6" width="66.3" style="20" customWidth="1"/>
    <col min="7" max="7" width="7.46666666666667" style="21" customWidth="1"/>
    <col min="8" max="8" width="7.46666666666667" style="22" customWidth="1"/>
    <col min="9" max="9" width="9.13333333333333" style="23"/>
    <col min="10" max="10" width="11.4" style="23"/>
    <col min="11" max="11" width="9.13333333333333" style="23" customWidth="1"/>
    <col min="12" max="16384" width="9.13333333333333" style="23"/>
  </cols>
  <sheetData>
    <row r="1" ht="30.75" customHeight="1" spans="1:8">
      <c r="A1" s="24" t="s">
        <v>0</v>
      </c>
      <c r="B1" s="24"/>
      <c r="C1" s="24"/>
      <c r="D1" s="24"/>
      <c r="E1" s="24"/>
      <c r="F1" s="24"/>
      <c r="G1" s="24"/>
      <c r="H1" s="24"/>
    </row>
    <row r="2" ht="21" customHeight="1" spans="1:8">
      <c r="A2" s="25" t="s">
        <v>1</v>
      </c>
      <c r="B2" s="26"/>
      <c r="C2" s="26"/>
      <c r="D2" s="26"/>
      <c r="E2" s="26"/>
      <c r="F2" s="27"/>
      <c r="G2" s="27"/>
      <c r="H2" s="28"/>
    </row>
    <row r="3" s="15" customFormat="1" ht="33.75" customHeight="1" spans="1:8">
      <c r="A3" s="29" t="s">
        <v>2</v>
      </c>
      <c r="B3" s="30" t="s">
        <v>3</v>
      </c>
      <c r="C3" s="30" t="s">
        <v>4</v>
      </c>
      <c r="D3" s="30" t="s">
        <v>5</v>
      </c>
      <c r="E3" s="31" t="s">
        <v>6</v>
      </c>
      <c r="F3" s="32" t="s">
        <v>7</v>
      </c>
      <c r="G3" s="32" t="s">
        <v>8</v>
      </c>
      <c r="H3" s="33" t="s">
        <v>9</v>
      </c>
    </row>
    <row r="4" s="16" customFormat="1" ht="27.6" customHeight="1" spans="1:8">
      <c r="A4" s="34">
        <v>1</v>
      </c>
      <c r="B4" s="35" t="s">
        <v>10</v>
      </c>
      <c r="C4" s="36" t="s">
        <v>11</v>
      </c>
      <c r="D4" s="37" t="s">
        <v>12</v>
      </c>
      <c r="E4" s="38" t="s">
        <v>13</v>
      </c>
      <c r="F4" s="38" t="s">
        <v>14</v>
      </c>
      <c r="G4" s="39">
        <v>0.5</v>
      </c>
      <c r="H4" s="39">
        <v>0.5</v>
      </c>
    </row>
    <row r="5" s="16" customFormat="1" ht="22.35" customHeight="1" spans="1:8">
      <c r="A5" s="34"/>
      <c r="B5" s="35"/>
      <c r="C5" s="36"/>
      <c r="D5" s="37"/>
      <c r="E5" s="38"/>
      <c r="F5" s="38" t="s">
        <v>15</v>
      </c>
      <c r="G5" s="39">
        <v>0.5</v>
      </c>
      <c r="H5" s="39">
        <v>0.5</v>
      </c>
    </row>
    <row r="6" s="16" customFormat="1" ht="32.45" customHeight="1" spans="1:8">
      <c r="A6" s="34"/>
      <c r="B6" s="35"/>
      <c r="C6" s="36"/>
      <c r="D6" s="37"/>
      <c r="E6" s="38"/>
      <c r="F6" s="38" t="s">
        <v>16</v>
      </c>
      <c r="G6" s="39">
        <v>0.5</v>
      </c>
      <c r="H6" s="39">
        <v>0.5</v>
      </c>
    </row>
    <row r="7" s="16" customFormat="1" ht="29.45" customHeight="1" spans="1:8">
      <c r="A7" s="34"/>
      <c r="B7" s="35"/>
      <c r="C7" s="36"/>
      <c r="D7" s="37"/>
      <c r="E7" s="38"/>
      <c r="F7" s="38" t="s">
        <v>17</v>
      </c>
      <c r="G7" s="39">
        <v>0.5</v>
      </c>
      <c r="H7" s="39">
        <v>0.5</v>
      </c>
    </row>
    <row r="8" s="16" customFormat="1" ht="22.35" customHeight="1" spans="1:8">
      <c r="A8" s="34"/>
      <c r="B8" s="35"/>
      <c r="C8" s="36"/>
      <c r="D8" s="37" t="s">
        <v>18</v>
      </c>
      <c r="E8" s="38" t="s">
        <v>19</v>
      </c>
      <c r="F8" s="40" t="s">
        <v>20</v>
      </c>
      <c r="G8" s="39">
        <v>0.5</v>
      </c>
      <c r="H8" s="39">
        <v>0.5</v>
      </c>
    </row>
    <row r="9" s="16" customFormat="1" ht="22.35" customHeight="1" spans="1:8">
      <c r="A9" s="34"/>
      <c r="B9" s="35"/>
      <c r="C9" s="36"/>
      <c r="D9" s="37"/>
      <c r="E9" s="38"/>
      <c r="F9" s="40" t="s">
        <v>21</v>
      </c>
      <c r="G9" s="39">
        <v>0.5</v>
      </c>
      <c r="H9" s="39">
        <v>0.5</v>
      </c>
    </row>
    <row r="10" s="16" customFormat="1" ht="22" customHeight="1" spans="1:8">
      <c r="A10" s="34"/>
      <c r="B10" s="35"/>
      <c r="C10" s="36"/>
      <c r="D10" s="37"/>
      <c r="E10" s="38"/>
      <c r="F10" s="40" t="s">
        <v>22</v>
      </c>
      <c r="G10" s="39">
        <v>1</v>
      </c>
      <c r="H10" s="39">
        <v>1</v>
      </c>
    </row>
    <row r="11" s="16" customFormat="1" ht="22.35" customHeight="1" spans="1:8">
      <c r="A11" s="34"/>
      <c r="B11" s="35"/>
      <c r="C11" s="41" t="s">
        <v>23</v>
      </c>
      <c r="D11" s="37" t="s">
        <v>24</v>
      </c>
      <c r="E11" s="38" t="s">
        <v>25</v>
      </c>
      <c r="F11" s="40" t="s">
        <v>26</v>
      </c>
      <c r="G11" s="39">
        <v>1</v>
      </c>
      <c r="H11" s="39">
        <v>1</v>
      </c>
    </row>
    <row r="12" s="16" customFormat="1" ht="22.35" customHeight="1" spans="1:8">
      <c r="A12" s="34"/>
      <c r="B12" s="35"/>
      <c r="C12" s="41"/>
      <c r="D12" s="37"/>
      <c r="E12" s="38"/>
      <c r="F12" s="40" t="s">
        <v>27</v>
      </c>
      <c r="G12" s="39">
        <v>1</v>
      </c>
      <c r="H12" s="39">
        <v>1</v>
      </c>
    </row>
    <row r="13" s="16" customFormat="1" ht="26.1" customHeight="1" spans="1:8">
      <c r="A13" s="34"/>
      <c r="B13" s="35"/>
      <c r="C13" s="41"/>
      <c r="D13" s="37"/>
      <c r="E13" s="38"/>
      <c r="F13" s="40" t="s">
        <v>28</v>
      </c>
      <c r="G13" s="39">
        <v>1</v>
      </c>
      <c r="H13" s="39">
        <v>1</v>
      </c>
    </row>
    <row r="14" s="16" customFormat="1" ht="22.35" customHeight="1" spans="1:8">
      <c r="A14" s="34"/>
      <c r="B14" s="35"/>
      <c r="C14" s="41"/>
      <c r="D14" s="37"/>
      <c r="E14" s="38"/>
      <c r="F14" s="40" t="s">
        <v>29</v>
      </c>
      <c r="G14" s="39">
        <v>1</v>
      </c>
      <c r="H14" s="39">
        <v>0</v>
      </c>
    </row>
    <row r="15" s="16" customFormat="1" ht="26.1" customHeight="1" spans="1:8">
      <c r="A15" s="34"/>
      <c r="B15" s="35"/>
      <c r="C15" s="41"/>
      <c r="D15" s="42" t="s">
        <v>30</v>
      </c>
      <c r="E15" s="38" t="s">
        <v>31</v>
      </c>
      <c r="F15" s="40" t="s">
        <v>32</v>
      </c>
      <c r="G15" s="39">
        <v>2</v>
      </c>
      <c r="H15" s="39">
        <v>1</v>
      </c>
    </row>
    <row r="16" s="16" customFormat="1" ht="27.95" customHeight="1" spans="1:13">
      <c r="A16" s="34"/>
      <c r="B16" s="35"/>
      <c r="C16" s="41"/>
      <c r="D16" s="42"/>
      <c r="E16" s="38"/>
      <c r="F16" s="43" t="s">
        <v>33</v>
      </c>
      <c r="G16" s="39">
        <v>1</v>
      </c>
      <c r="H16" s="39">
        <v>0</v>
      </c>
      <c r="J16" s="25"/>
      <c r="K16" s="25"/>
      <c r="L16" s="25"/>
      <c r="M16" s="25"/>
    </row>
    <row r="17" s="16" customFormat="1" ht="18.6" customHeight="1" spans="1:8">
      <c r="A17" s="34"/>
      <c r="B17" s="35"/>
      <c r="C17" s="41"/>
      <c r="D17" s="42"/>
      <c r="E17" s="38"/>
      <c r="F17" s="43" t="s">
        <v>34</v>
      </c>
      <c r="G17" s="39">
        <v>1</v>
      </c>
      <c r="H17" s="39">
        <v>0</v>
      </c>
    </row>
    <row r="18" s="16" customFormat="1" ht="22.35" customHeight="1" spans="1:8">
      <c r="A18" s="34"/>
      <c r="B18" s="35"/>
      <c r="C18" s="44" t="s">
        <v>35</v>
      </c>
      <c r="D18" s="37" t="s">
        <v>36</v>
      </c>
      <c r="E18" s="43" t="s">
        <v>37</v>
      </c>
      <c r="F18" s="43" t="s">
        <v>38</v>
      </c>
      <c r="G18" s="39">
        <v>1</v>
      </c>
      <c r="H18" s="39">
        <v>1</v>
      </c>
    </row>
    <row r="19" s="16" customFormat="1" ht="22.35" customHeight="1" spans="1:8">
      <c r="A19" s="34"/>
      <c r="B19" s="35"/>
      <c r="C19" s="44"/>
      <c r="D19" s="37"/>
      <c r="E19" s="43"/>
      <c r="F19" s="43" t="s">
        <v>39</v>
      </c>
      <c r="G19" s="39">
        <v>1</v>
      </c>
      <c r="H19" s="39">
        <v>1</v>
      </c>
    </row>
    <row r="20" s="16" customFormat="1" ht="22.35" customHeight="1" spans="1:8">
      <c r="A20" s="34"/>
      <c r="B20" s="35"/>
      <c r="C20" s="44"/>
      <c r="D20" s="37"/>
      <c r="E20" s="43"/>
      <c r="F20" s="43" t="s">
        <v>40</v>
      </c>
      <c r="G20" s="39">
        <v>1</v>
      </c>
      <c r="H20" s="39">
        <v>0</v>
      </c>
    </row>
    <row r="21" s="16" customFormat="1" ht="27.75" customHeight="1" spans="1:8">
      <c r="A21" s="34"/>
      <c r="B21" s="35"/>
      <c r="C21" s="44"/>
      <c r="D21" s="37"/>
      <c r="E21" s="43"/>
      <c r="F21" s="43" t="s">
        <v>41</v>
      </c>
      <c r="G21" s="39">
        <v>1</v>
      </c>
      <c r="H21" s="39">
        <v>0</v>
      </c>
    </row>
    <row r="22" s="16" customFormat="1" ht="22" customHeight="1" spans="1:8">
      <c r="A22" s="34"/>
      <c r="B22" s="35"/>
      <c r="C22" s="44"/>
      <c r="D22" s="37" t="s">
        <v>42</v>
      </c>
      <c r="E22" s="43" t="s">
        <v>43</v>
      </c>
      <c r="F22" s="43" t="s">
        <v>44</v>
      </c>
      <c r="G22" s="39">
        <v>2</v>
      </c>
      <c r="H22" s="39">
        <v>0</v>
      </c>
    </row>
    <row r="23" s="16" customFormat="1" ht="28.15" customHeight="1" spans="1:8">
      <c r="A23" s="34"/>
      <c r="B23" s="35"/>
      <c r="C23" s="44"/>
      <c r="D23" s="37"/>
      <c r="E23" s="43"/>
      <c r="F23" s="43" t="s">
        <v>45</v>
      </c>
      <c r="G23" s="39">
        <v>2</v>
      </c>
      <c r="H23" s="39">
        <v>0</v>
      </c>
    </row>
    <row r="24" s="16" customFormat="1" ht="22.35" customHeight="1" spans="1:8">
      <c r="A24" s="34">
        <v>2</v>
      </c>
      <c r="B24" s="35" t="s">
        <v>46</v>
      </c>
      <c r="C24" s="44" t="s">
        <v>47</v>
      </c>
      <c r="D24" s="45" t="s">
        <v>48</v>
      </c>
      <c r="E24" s="43" t="s">
        <v>49</v>
      </c>
      <c r="F24" s="46" t="s">
        <v>50</v>
      </c>
      <c r="G24" s="47">
        <v>5</v>
      </c>
      <c r="H24" s="47">
        <v>5</v>
      </c>
    </row>
    <row r="25" s="16" customFormat="1" ht="22.35" customHeight="1" spans="1:8">
      <c r="A25" s="34"/>
      <c r="B25" s="35"/>
      <c r="C25" s="44"/>
      <c r="D25" s="45"/>
      <c r="E25" s="43"/>
      <c r="F25" s="48"/>
      <c r="G25" s="49"/>
      <c r="H25" s="49"/>
    </row>
    <row r="26" s="16" customFormat="1" ht="22.35" customHeight="1" spans="1:8">
      <c r="A26" s="34"/>
      <c r="B26" s="35"/>
      <c r="C26" s="44"/>
      <c r="D26" s="45"/>
      <c r="E26" s="43"/>
      <c r="F26" s="50"/>
      <c r="G26" s="51"/>
      <c r="H26" s="51"/>
    </row>
    <row r="27" s="16" customFormat="1" ht="33" customHeight="1" spans="1:8">
      <c r="A27" s="34"/>
      <c r="B27" s="35"/>
      <c r="C27" s="44"/>
      <c r="D27" s="45" t="s">
        <v>51</v>
      </c>
      <c r="E27" s="38" t="s">
        <v>52</v>
      </c>
      <c r="F27" s="52" t="s">
        <v>53</v>
      </c>
      <c r="G27" s="47">
        <v>5</v>
      </c>
      <c r="H27" s="47">
        <v>2.96</v>
      </c>
    </row>
    <row r="28" s="16" customFormat="1" ht="33" customHeight="1" spans="1:8">
      <c r="A28" s="34"/>
      <c r="B28" s="35"/>
      <c r="C28" s="44"/>
      <c r="D28" s="45"/>
      <c r="E28" s="38"/>
      <c r="F28" s="53"/>
      <c r="G28" s="51"/>
      <c r="H28" s="51"/>
    </row>
    <row r="29" s="16" customFormat="1" ht="26.45" customHeight="1" spans="1:8">
      <c r="A29" s="34"/>
      <c r="B29" s="35"/>
      <c r="C29" s="44"/>
      <c r="D29" s="37" t="s">
        <v>54</v>
      </c>
      <c r="E29" s="38" t="s">
        <v>55</v>
      </c>
      <c r="F29" s="40" t="s">
        <v>56</v>
      </c>
      <c r="G29" s="39">
        <v>1</v>
      </c>
      <c r="H29" s="39">
        <v>1</v>
      </c>
    </row>
    <row r="30" s="16" customFormat="1" ht="22.35" customHeight="1" spans="1:8">
      <c r="A30" s="34"/>
      <c r="B30" s="35"/>
      <c r="C30" s="44"/>
      <c r="D30" s="37"/>
      <c r="E30" s="38"/>
      <c r="F30" s="40" t="s">
        <v>57</v>
      </c>
      <c r="G30" s="39">
        <v>2</v>
      </c>
      <c r="H30" s="39">
        <v>2</v>
      </c>
    </row>
    <row r="31" s="16" customFormat="1" ht="22.35" customHeight="1" spans="1:8">
      <c r="A31" s="34"/>
      <c r="B31" s="35"/>
      <c r="C31" s="44"/>
      <c r="D31" s="37"/>
      <c r="E31" s="38"/>
      <c r="F31" s="40" t="s">
        <v>58</v>
      </c>
      <c r="G31" s="39">
        <v>2</v>
      </c>
      <c r="H31" s="39">
        <v>2</v>
      </c>
    </row>
    <row r="32" s="16" customFormat="1" ht="45" customHeight="1" spans="1:8">
      <c r="A32" s="34"/>
      <c r="B32" s="35"/>
      <c r="C32" s="44" t="s">
        <v>59</v>
      </c>
      <c r="D32" s="54" t="s">
        <v>60</v>
      </c>
      <c r="E32" s="38" t="s">
        <v>61</v>
      </c>
      <c r="F32" s="38" t="s">
        <v>62</v>
      </c>
      <c r="G32" s="39">
        <v>3</v>
      </c>
      <c r="H32" s="39">
        <v>3</v>
      </c>
    </row>
    <row r="33" s="16" customFormat="1" ht="45" customHeight="1" spans="1:8">
      <c r="A33" s="34"/>
      <c r="B33" s="35"/>
      <c r="C33" s="44"/>
      <c r="D33" s="54" t="s">
        <v>63</v>
      </c>
      <c r="E33" s="38" t="s">
        <v>64</v>
      </c>
      <c r="F33" s="38" t="s">
        <v>65</v>
      </c>
      <c r="G33" s="39">
        <v>2</v>
      </c>
      <c r="H33" s="39">
        <v>1</v>
      </c>
    </row>
    <row r="34" s="16" customFormat="1" ht="44" customHeight="1" spans="1:8">
      <c r="A34" s="55">
        <v>3</v>
      </c>
      <c r="B34" s="56" t="s">
        <v>66</v>
      </c>
      <c r="C34" s="41" t="s">
        <v>67</v>
      </c>
      <c r="D34" s="57" t="s">
        <v>68</v>
      </c>
      <c r="E34" s="58" t="s">
        <v>69</v>
      </c>
      <c r="F34" s="52" t="s">
        <v>70</v>
      </c>
      <c r="G34" s="47">
        <v>10</v>
      </c>
      <c r="H34" s="47">
        <v>10</v>
      </c>
    </row>
    <row r="35" s="16" customFormat="1" ht="35" customHeight="1" spans="1:11">
      <c r="A35" s="59"/>
      <c r="B35" s="60"/>
      <c r="C35" s="41" t="s">
        <v>71</v>
      </c>
      <c r="D35" s="61" t="s">
        <v>72</v>
      </c>
      <c r="E35" s="62" t="s">
        <v>73</v>
      </c>
      <c r="F35" s="63" t="s">
        <v>74</v>
      </c>
      <c r="G35" s="39">
        <v>10</v>
      </c>
      <c r="H35" s="39">
        <v>8</v>
      </c>
      <c r="K35" s="78"/>
    </row>
    <row r="36" s="16" customFormat="1" ht="31" customHeight="1" spans="1:11">
      <c r="A36" s="59"/>
      <c r="B36" s="60"/>
      <c r="C36" s="41" t="s">
        <v>75</v>
      </c>
      <c r="D36" s="64" t="s">
        <v>76</v>
      </c>
      <c r="E36" s="58" t="s">
        <v>77</v>
      </c>
      <c r="F36" s="58" t="s">
        <v>78</v>
      </c>
      <c r="G36" s="47">
        <v>10</v>
      </c>
      <c r="H36" s="47">
        <v>10</v>
      </c>
      <c r="K36" s="78"/>
    </row>
    <row r="37" s="16" customFormat="1" ht="22.35" customHeight="1" spans="1:10">
      <c r="A37" s="59"/>
      <c r="B37" s="60"/>
      <c r="C37" s="65" t="s">
        <v>79</v>
      </c>
      <c r="D37" s="64" t="s">
        <v>80</v>
      </c>
      <c r="E37" s="58" t="s">
        <v>81</v>
      </c>
      <c r="F37" s="52" t="s">
        <v>82</v>
      </c>
      <c r="G37" s="47">
        <v>5</v>
      </c>
      <c r="H37" s="47">
        <v>5</v>
      </c>
      <c r="J37" s="79"/>
    </row>
    <row r="38" s="16" customFormat="1" ht="22.35" customHeight="1" spans="1:8">
      <c r="A38" s="59"/>
      <c r="B38" s="60"/>
      <c r="C38" s="66"/>
      <c r="D38" s="67"/>
      <c r="E38" s="68"/>
      <c r="F38" s="53"/>
      <c r="G38" s="51"/>
      <c r="H38" s="51"/>
    </row>
    <row r="39" s="16" customFormat="1" ht="39" customHeight="1" spans="1:8">
      <c r="A39" s="34"/>
      <c r="B39" s="35" t="s">
        <v>83</v>
      </c>
      <c r="C39" s="65" t="s">
        <v>84</v>
      </c>
      <c r="D39" s="50" t="s">
        <v>85</v>
      </c>
      <c r="E39" s="68" t="s">
        <v>86</v>
      </c>
      <c r="F39" s="69" t="s">
        <v>87</v>
      </c>
      <c r="G39" s="51">
        <v>5</v>
      </c>
      <c r="H39" s="51">
        <v>5</v>
      </c>
    </row>
    <row r="40" s="16" customFormat="1" ht="54" customHeight="1" spans="1:8">
      <c r="A40" s="34"/>
      <c r="B40" s="35"/>
      <c r="C40" s="66"/>
      <c r="D40" s="50" t="s">
        <v>88</v>
      </c>
      <c r="E40" s="68" t="s">
        <v>89</v>
      </c>
      <c r="F40" s="69" t="s">
        <v>90</v>
      </c>
      <c r="G40" s="51">
        <v>10</v>
      </c>
      <c r="H40" s="51">
        <v>7</v>
      </c>
    </row>
    <row r="41" s="16" customFormat="1" ht="31" customHeight="1" spans="1:8">
      <c r="A41" s="34"/>
      <c r="B41" s="35"/>
      <c r="C41" s="70"/>
      <c r="D41" s="71" t="s">
        <v>91</v>
      </c>
      <c r="E41" s="68" t="s">
        <v>92</v>
      </c>
      <c r="F41" s="69" t="s">
        <v>93</v>
      </c>
      <c r="G41" s="51">
        <v>10</v>
      </c>
      <c r="H41" s="51">
        <v>9.82</v>
      </c>
    </row>
    <row r="42" s="17" customFormat="1" ht="20.25" customHeight="1" spans="1:8">
      <c r="A42" s="72" t="s">
        <v>94</v>
      </c>
      <c r="B42" s="73">
        <v>100</v>
      </c>
      <c r="C42" s="73"/>
      <c r="D42" s="74" t="s">
        <v>95</v>
      </c>
      <c r="E42" s="75"/>
      <c r="F42" s="75"/>
      <c r="G42" s="74">
        <f>SUM(G4:G41)</f>
        <v>100</v>
      </c>
      <c r="H42" s="76">
        <f>SUM(H4:H41)</f>
        <v>81.78</v>
      </c>
    </row>
    <row r="47" spans="6:7">
      <c r="F47" s="77">
        <f>ROUND((1/27*26+1/27*1*50%),4)</f>
        <v>0.9815</v>
      </c>
      <c r="G47" s="21">
        <f>G41*F47</f>
        <v>9.815</v>
      </c>
    </row>
  </sheetData>
  <autoFilter xmlns:etc="http://www.wps.cn/officeDocument/2017/etCustomData" ref="A3:M42" etc:filterBottomFollowUsedRange="0">
    <extLst/>
  </autoFilter>
  <mergeCells count="47">
    <mergeCell ref="A1:H1"/>
    <mergeCell ref="A2:E2"/>
    <mergeCell ref="J16:M16"/>
    <mergeCell ref="A4:A23"/>
    <mergeCell ref="A24:A33"/>
    <mergeCell ref="A34:A38"/>
    <mergeCell ref="A39:A41"/>
    <mergeCell ref="B4:B23"/>
    <mergeCell ref="B24:B33"/>
    <mergeCell ref="B34:B38"/>
    <mergeCell ref="B39:B41"/>
    <mergeCell ref="C4:C10"/>
    <mergeCell ref="C11:C17"/>
    <mergeCell ref="C18:C23"/>
    <mergeCell ref="C24:C31"/>
    <mergeCell ref="C32:C33"/>
    <mergeCell ref="C37:C38"/>
    <mergeCell ref="C39:C41"/>
    <mergeCell ref="D4:D7"/>
    <mergeCell ref="D8:D10"/>
    <mergeCell ref="D11:D14"/>
    <mergeCell ref="D15:D17"/>
    <mergeCell ref="D18:D21"/>
    <mergeCell ref="D22:D23"/>
    <mergeCell ref="D24:D26"/>
    <mergeCell ref="D27:D28"/>
    <mergeCell ref="D29:D31"/>
    <mergeCell ref="D37:D38"/>
    <mergeCell ref="E4:E7"/>
    <mergeCell ref="E8:E10"/>
    <mergeCell ref="E11:E14"/>
    <mergeCell ref="E15:E17"/>
    <mergeCell ref="E18:E21"/>
    <mergeCell ref="E22:E23"/>
    <mergeCell ref="E24:E26"/>
    <mergeCell ref="E27:E28"/>
    <mergeCell ref="E29:E31"/>
    <mergeCell ref="E37:E38"/>
    <mergeCell ref="F24:F26"/>
    <mergeCell ref="F27:F28"/>
    <mergeCell ref="F37:F38"/>
    <mergeCell ref="G24:G26"/>
    <mergeCell ref="G27:G28"/>
    <mergeCell ref="G37:G38"/>
    <mergeCell ref="H24:H26"/>
    <mergeCell ref="H27:H28"/>
    <mergeCell ref="H37:H38"/>
  </mergeCells>
  <pageMargins left="0.7" right="0.7" top="0.75" bottom="0.75" header="0.3" footer="0.3"/>
  <pageSetup paperSize="9" scale="49" orientation="portrait"/>
  <headerFooter/>
  <colBreaks count="1" manualBreakCount="1">
    <brk id="8"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8"/>
  <sheetViews>
    <sheetView topLeftCell="B1" workbookViewId="0">
      <selection activeCell="L3" sqref="L3:L6"/>
    </sheetView>
  </sheetViews>
  <sheetFormatPr defaultColWidth="8.89166666666667" defaultRowHeight="14.25"/>
  <cols>
    <col min="1" max="1" width="13"/>
    <col min="2" max="2" width="51.8916666666667" customWidth="1"/>
    <col min="5" max="5" width="17.6666666666667" customWidth="1"/>
    <col min="7" max="7" width="44.225" customWidth="1"/>
    <col min="8" max="8" width="27.4416666666667" customWidth="1"/>
    <col min="9" max="9" width="17.775" customWidth="1"/>
    <col min="10" max="12" width="12.8916666666667"/>
  </cols>
  <sheetData>
    <row r="1" ht="15" spans="1:12">
      <c r="A1" s="1">
        <v>9885000</v>
      </c>
      <c r="G1" s="2" t="s">
        <v>96</v>
      </c>
      <c r="H1" s="2"/>
      <c r="I1" s="11">
        <v>988.5</v>
      </c>
      <c r="J1" s="10">
        <f>I1/1201.24</f>
        <v>0.822899670340648</v>
      </c>
      <c r="L1" s="5">
        <f>4/6</f>
        <v>0.666666666666667</v>
      </c>
    </row>
    <row r="2" ht="15" spans="1:12">
      <c r="A2" s="3">
        <v>968802</v>
      </c>
      <c r="G2" s="4" t="s">
        <v>96</v>
      </c>
      <c r="H2" s="4"/>
      <c r="I2" s="12">
        <v>96.88</v>
      </c>
      <c r="J2" s="10">
        <f t="shared" ref="J2:J7" si="0">I2/1201.24</f>
        <v>0.0806499950051613</v>
      </c>
      <c r="L2" s="5">
        <f>4/6</f>
        <v>0.666666666666667</v>
      </c>
    </row>
    <row r="3" ht="15" spans="1:12">
      <c r="A3" s="3">
        <v>66000</v>
      </c>
      <c r="G3" s="4" t="s">
        <v>97</v>
      </c>
      <c r="H3" s="4"/>
      <c r="I3" s="12">
        <v>6.6</v>
      </c>
      <c r="J3" s="10">
        <f t="shared" si="0"/>
        <v>0.00549432253338217</v>
      </c>
      <c r="K3" s="10">
        <f>J3+J4+J6</f>
        <v>0.0243082148446605</v>
      </c>
      <c r="L3" s="5">
        <f>4/6*0.5</f>
        <v>0.333333333333333</v>
      </c>
    </row>
    <row r="4" ht="15" spans="1:12">
      <c r="A4" s="3">
        <v>165000</v>
      </c>
      <c r="G4" s="4" t="s">
        <v>98</v>
      </c>
      <c r="H4" s="4"/>
      <c r="I4" s="12">
        <v>16.5</v>
      </c>
      <c r="J4" s="10">
        <f t="shared" si="0"/>
        <v>0.0137358063334554</v>
      </c>
      <c r="L4" s="5">
        <f>4/6*0.5</f>
        <v>0.333333333333333</v>
      </c>
    </row>
    <row r="5" ht="15" spans="1:12">
      <c r="A5" s="3">
        <v>866600</v>
      </c>
      <c r="G5" s="4" t="s">
        <v>99</v>
      </c>
      <c r="H5" s="4"/>
      <c r="I5" s="12">
        <v>86.66</v>
      </c>
      <c r="J5" s="10">
        <f t="shared" si="0"/>
        <v>0.0721421198095301</v>
      </c>
      <c r="L5" s="5"/>
    </row>
    <row r="6" ht="15" spans="1:12">
      <c r="A6" s="3">
        <v>60995.7</v>
      </c>
      <c r="G6" s="4" t="s">
        <v>100</v>
      </c>
      <c r="H6" s="4"/>
      <c r="I6" s="12">
        <v>6.1</v>
      </c>
      <c r="J6" s="10">
        <f t="shared" si="0"/>
        <v>0.00507808597782292</v>
      </c>
      <c r="L6" s="5">
        <f>4/6*0.5</f>
        <v>0.333333333333333</v>
      </c>
    </row>
    <row r="7" ht="15" spans="1:12">
      <c r="A7" s="5">
        <f>SUM(A1:A6)</f>
        <v>12012397.7</v>
      </c>
      <c r="G7" s="6" t="s">
        <v>101</v>
      </c>
      <c r="H7" s="6"/>
      <c r="I7" s="13">
        <v>1201.24</v>
      </c>
      <c r="J7" s="10">
        <f t="shared" si="0"/>
        <v>1</v>
      </c>
      <c r="L7">
        <f>J7*4</f>
        <v>4</v>
      </c>
    </row>
    <row r="8" spans="11:11">
      <c r="K8" s="14">
        <f>K3*0.5</f>
        <v>0.0121541074223303</v>
      </c>
    </row>
    <row r="9" ht="81" customHeight="1" spans="1:5">
      <c r="A9" s="7" t="s">
        <v>102</v>
      </c>
      <c r="B9" s="8" t="s">
        <v>103</v>
      </c>
      <c r="C9" s="8" t="s">
        <v>104</v>
      </c>
      <c r="D9" s="8"/>
      <c r="E9" s="8"/>
    </row>
    <row r="10" ht="57" spans="1:2">
      <c r="A10" t="s">
        <v>105</v>
      </c>
      <c r="B10" s="8" t="s">
        <v>106</v>
      </c>
    </row>
    <row r="15" ht="15.75" spans="1:3">
      <c r="A15" s="9">
        <v>20</v>
      </c>
      <c r="B15" s="9">
        <v>15.3</v>
      </c>
      <c r="C15" s="10">
        <f>B15/A15</f>
        <v>0.765</v>
      </c>
    </row>
    <row r="16" ht="15.75" spans="1:3">
      <c r="A16" s="9">
        <v>20</v>
      </c>
      <c r="B16" s="9">
        <v>19.3</v>
      </c>
      <c r="C16" s="10">
        <f>B16/A16</f>
        <v>0.965</v>
      </c>
    </row>
    <row r="17" ht="15.75" spans="1:3">
      <c r="A17" s="9">
        <v>35</v>
      </c>
      <c r="B17" s="9">
        <v>32.9</v>
      </c>
      <c r="C17" s="10">
        <f>B17/A17</f>
        <v>0.94</v>
      </c>
    </row>
    <row r="18" ht="15.75" spans="1:3">
      <c r="A18" s="9">
        <v>25</v>
      </c>
      <c r="B18" s="9">
        <v>23</v>
      </c>
      <c r="C18" s="10">
        <f>B18/A18</f>
        <v>0.92</v>
      </c>
    </row>
  </sheetData>
  <mergeCells count="1">
    <mergeCell ref="C9:E9"/>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2 " > < c o m m e n t   s : r e f = " B 3 "   r g b C l r = " 6 F 9 6 E C " / > < c o m m e n t   s : r e f = " C 3 "   r g b C l r = " 6 F 9 6 E 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考试中心建设项目</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46435</dc:creator>
  <cp:lastModifiedBy>杨梓</cp:lastModifiedBy>
  <dcterms:created xsi:type="dcterms:W3CDTF">2015-06-05T18:17:00Z</dcterms:created>
  <dcterms:modified xsi:type="dcterms:W3CDTF">2024-10-22T08:16:39Z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E7AEC201939B40D6A6B8F5A41FFEC9E4_13</vt:lpwstr>
  </property>
  <property fmtid="{D5CDD505-2E9C-101B-9397-08002B2CF9AE}" pid="3" name="KSOProductBuildVer">
    <vt:lpwstr>2052-12.1.0.18608</vt:lpwstr>
  </property>
  <property fmtid="{D5CDD505-2E9C-101B-9397-08002B2CF9AE}" pid="4" name="KSOReadingLayout">
    <vt:bool>true</vt:bool>
  </property>
</Properties>
</file>